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630" yWindow="510" windowWidth="17895" windowHeight="10680"/>
  </bookViews>
  <sheets>
    <sheet name="прогноз основых характеристик" sheetId="1" r:id="rId1"/>
  </sheets>
  <definedNames>
    <definedName name="_xlnm.Print_Area" localSheetId="0">'прогноз основых характеристик'!$A$1:$E$27</definedName>
  </definedNames>
  <calcPr calcId="125725"/>
</workbook>
</file>

<file path=xl/calcChain.xml><?xml version="1.0" encoding="utf-8"?>
<calcChain xmlns="http://schemas.openxmlformats.org/spreadsheetml/2006/main">
  <c r="D26" i="1"/>
  <c r="E26"/>
  <c r="C26"/>
  <c r="D8"/>
  <c r="D16" s="1"/>
  <c r="E8"/>
  <c r="E16" s="1"/>
  <c r="C8"/>
  <c r="C16" s="1"/>
  <c r="D27" l="1"/>
  <c r="E27"/>
  <c r="C27"/>
</calcChain>
</file>

<file path=xl/sharedStrings.xml><?xml version="1.0" encoding="utf-8"?>
<sst xmlns="http://schemas.openxmlformats.org/spreadsheetml/2006/main" count="44" uniqueCount="44">
  <si>
    <t xml:space="preserve"> рублей</t>
  </si>
  <si>
    <t>Код бюджетной классификации</t>
  </si>
  <si>
    <t>Наименование</t>
  </si>
  <si>
    <t>1 00 00000 00 0000 000</t>
  </si>
  <si>
    <t xml:space="preserve">НАЛОГОВЫЕ И НЕНАЛОГОВЫЕ ДОХОДЫ                                 </t>
  </si>
  <si>
    <t>1 01 00000 00 0000 000</t>
  </si>
  <si>
    <t>НАЛОГИ НА ПРИБЫЛЬ, ДОХОДЫ</t>
  </si>
  <si>
    <t>1 03 00000 00 0000 000</t>
  </si>
  <si>
    <t>НАЛОГИ НА ТОВАРЫ (РАБОТЫ, УСЛУГИ), РЕАЛИЗУЕМЫЕ НА ТЕРРИТОРИИ РОССИЙСКОЙ ФЕДЕРАЦИИ</t>
  </si>
  <si>
    <t>1 05 00000 00 0000 000</t>
  </si>
  <si>
    <t>НАЛОГИ НА СОВОКУПНЫЙ ДОХОД</t>
  </si>
  <si>
    <t>1 06 00000 00 0000 000</t>
  </si>
  <si>
    <t>НАЛОГИ НА ИМУЩЕСТВО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</si>
  <si>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</si>
  <si>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</si>
  <si>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1 14 00000 00 0000 000</t>
  </si>
  <si>
    <t>ДОХОДЫ ОТ ПРОДАЖИ МАТЕРИАЛЬНЫХ И НЕМАТЕРИАЛЬНЫХ АКТИВОВ</t>
  </si>
  <si>
    <t>2 00 00000 00 0000 000</t>
  </si>
  <si>
    <t>БЕЗВОЗМЕЗДНЫЕ ПОСТУПЛЕНИЯ</t>
  </si>
  <si>
    <t>ИТОГО ДОХОДОВ</t>
  </si>
  <si>
    <t>РАСХОДЫ</t>
  </si>
  <si>
    <t>0100</t>
  </si>
  <si>
    <t>ОБЩЕГОСУДАРСТВЕННЫЕ ВОПРОСЫ</t>
  </si>
  <si>
    <t>0200</t>
  </si>
  <si>
    <t>НАЦИОНАЛЬНАЯ ОБОРОНА</t>
  </si>
  <si>
    <t>0300</t>
  </si>
  <si>
    <t>НАЦИОНАЛЬНАЯ БЕЗОПАСНОСТЬ И ПРАВООХРАНИТЕЛЬНАЯ ДЕЯТЕЛЬНОСТЬ</t>
  </si>
  <si>
    <t>0400</t>
  </si>
  <si>
    <t>НАЦИОНАЛЬНАЯ ЭКОНОМИКА</t>
  </si>
  <si>
    <t>0500</t>
  </si>
  <si>
    <t>ЖИЛИЩНО-КОММУНАЛЬНОЕ ХОЗЯЙСТВО</t>
  </si>
  <si>
    <t>0700</t>
  </si>
  <si>
    <t>ОБРАЗОВАНИЕ</t>
  </si>
  <si>
    <t>1000</t>
  </si>
  <si>
    <t>СОЦИАЛЬНАЯ ПОЛИТИКА</t>
  </si>
  <si>
    <t>1100</t>
  </si>
  <si>
    <t>ФИЗИЧЕСКАЯ КУЛЬТУРА И СПОРТ</t>
  </si>
  <si>
    <t>ИТОГО РАСХОДОВ</t>
  </si>
  <si>
    <t>ДЕФИЦИТ БЮДЖЕТА (-), ПРОФИЦИТ БЮДЖЕТА (+)</t>
  </si>
  <si>
    <t>Бюджет  поселения</t>
  </si>
  <si>
    <t>2023 год</t>
  </si>
  <si>
    <t>2024 год</t>
  </si>
  <si>
    <t>ПРОГНОЗ ОСНОВНЫХ ХАРАКТЕРИСТИК БЮДЖЕТА ПОСЕЛЕНИЯ НА 2023 ГОД И НА ПЛАНОВЫЙ ПЕРИОД 2024 И 2025 ГОДОВ</t>
  </si>
  <si>
    <t>2025 год</t>
  </si>
</sst>
</file>

<file path=xl/styles.xml><?xml version="1.0" encoding="utf-8"?>
<styleSheet xmlns="http://schemas.openxmlformats.org/spreadsheetml/2006/main">
  <numFmts count="3">
    <numFmt numFmtId="164" formatCode="[$-419]General"/>
    <numFmt numFmtId="165" formatCode="[$-419]#,##0.00"/>
    <numFmt numFmtId="166" formatCode="#,##0.00&quot; &quot;[$руб.-419];[Red]&quot;-&quot;#,##0.00&quot; &quot;[$руб.-419]"/>
  </numFmts>
  <fonts count="10">
    <font>
      <sz val="11"/>
      <color theme="1"/>
      <name val="Arial"/>
      <family val="2"/>
      <charset val="204"/>
    </font>
    <font>
      <sz val="10"/>
      <color theme="1"/>
      <name val="Arial Cyr"/>
      <charset val="204"/>
    </font>
    <font>
      <b/>
      <i/>
      <sz val="16"/>
      <color theme="1"/>
      <name val="Arial"/>
      <family val="2"/>
      <charset val="204"/>
    </font>
    <font>
      <b/>
      <i/>
      <u/>
      <sz val="11"/>
      <color theme="1"/>
      <name val="Arial"/>
      <family val="2"/>
      <charset val="204"/>
    </font>
    <font>
      <sz val="8"/>
      <color rgb="FF000000"/>
      <name val="Arial"/>
      <family val="2"/>
      <charset val="204"/>
    </font>
    <font>
      <sz val="11"/>
      <color rgb="FF000000"/>
      <name val="Calibri"/>
      <family val="2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D7E4BD"/>
        <bgColor rgb="FFD7E4BD"/>
      </patternFill>
    </fill>
    <fill>
      <patternFill patternType="solid">
        <fgColor rgb="FFE6B9B8"/>
        <bgColor rgb="FFE6B9B8"/>
      </patternFill>
    </fill>
    <fill>
      <patternFill patternType="solid">
        <fgColor rgb="FFFCD5B5"/>
        <bgColor rgb="FFFCD5B5"/>
      </patternFill>
    </fill>
  </fills>
  <borders count="9">
    <border>
      <left/>
      <right/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</borders>
  <cellStyleXfs count="10">
    <xf numFmtId="0" fontId="0" fillId="0" borderId="0"/>
    <xf numFmtId="164" fontId="1" fillId="0" borderId="0"/>
    <xf numFmtId="0" fontId="2" fillId="0" borderId="0">
      <alignment horizontal="center"/>
    </xf>
    <xf numFmtId="0" fontId="2" fillId="0" borderId="0">
      <alignment horizontal="center" textRotation="90"/>
    </xf>
    <xf numFmtId="0" fontId="3" fillId="0" borderId="0"/>
    <xf numFmtId="166" fontId="3" fillId="0" borderId="0"/>
    <xf numFmtId="165" fontId="4" fillId="0" borderId="1">
      <alignment horizontal="right"/>
    </xf>
    <xf numFmtId="165" fontId="4" fillId="0" borderId="1">
      <alignment horizontal="right"/>
    </xf>
    <xf numFmtId="164" fontId="5" fillId="0" borderId="0"/>
    <xf numFmtId="164" fontId="5" fillId="0" borderId="0"/>
  </cellStyleXfs>
  <cellXfs count="34">
    <xf numFmtId="0" fontId="0" fillId="0" borderId="0" xfId="0"/>
    <xf numFmtId="164" fontId="7" fillId="0" borderId="0" xfId="1" applyFont="1" applyFill="1" applyBorder="1" applyAlignment="1">
      <alignment vertical="center" wrapText="1"/>
    </xf>
    <xf numFmtId="164" fontId="7" fillId="2" borderId="2" xfId="1" applyFont="1" applyFill="1" applyBorder="1" applyAlignment="1">
      <alignment horizontal="center" vertical="center" wrapText="1"/>
    </xf>
    <xf numFmtId="164" fontId="8" fillId="0" borderId="2" xfId="1" applyFont="1" applyFill="1" applyBorder="1" applyAlignment="1">
      <alignment horizontal="center" vertical="center" wrapText="1"/>
    </xf>
    <xf numFmtId="164" fontId="8" fillId="2" borderId="2" xfId="1" applyFont="1" applyFill="1" applyBorder="1" applyAlignment="1">
      <alignment horizontal="center" vertical="center" wrapText="1"/>
    </xf>
    <xf numFmtId="164" fontId="6" fillId="3" borderId="2" xfId="1" applyFont="1" applyFill="1" applyBorder="1" applyAlignment="1">
      <alignment vertical="center" wrapText="1"/>
    </xf>
    <xf numFmtId="165" fontId="6" fillId="3" borderId="2" xfId="1" applyNumberFormat="1" applyFont="1" applyFill="1" applyBorder="1" applyAlignment="1">
      <alignment horizontal="center" vertical="center"/>
    </xf>
    <xf numFmtId="164" fontId="6" fillId="0" borderId="0" xfId="1" applyFont="1" applyFill="1" applyBorder="1" applyAlignment="1">
      <alignment vertical="center" wrapText="1"/>
    </xf>
    <xf numFmtId="49" fontId="7" fillId="0" borderId="2" xfId="1" applyNumberFormat="1" applyFont="1" applyFill="1" applyBorder="1" applyAlignment="1">
      <alignment horizontal="left" vertical="center" wrapText="1"/>
    </xf>
    <xf numFmtId="164" fontId="7" fillId="0" borderId="2" xfId="1" applyFont="1" applyFill="1" applyBorder="1" applyAlignment="1">
      <alignment horizontal="left" vertical="center" wrapText="1"/>
    </xf>
    <xf numFmtId="165" fontId="7" fillId="2" borderId="2" xfId="1" applyNumberFormat="1" applyFont="1" applyFill="1" applyBorder="1" applyAlignment="1">
      <alignment horizontal="center" vertical="center" wrapText="1"/>
    </xf>
    <xf numFmtId="165" fontId="7" fillId="0" borderId="2" xfId="1" applyNumberFormat="1" applyFont="1" applyFill="1" applyBorder="1" applyAlignment="1">
      <alignment horizontal="center" vertical="center" wrapText="1"/>
    </xf>
    <xf numFmtId="164" fontId="8" fillId="0" borderId="0" xfId="1" applyFont="1" applyFill="1" applyBorder="1" applyAlignment="1">
      <alignment vertical="center" wrapText="1"/>
    </xf>
    <xf numFmtId="49" fontId="6" fillId="3" borderId="2" xfId="1" applyNumberFormat="1" applyFont="1" applyFill="1" applyBorder="1" applyAlignment="1">
      <alignment horizontal="left" vertical="center" wrapText="1"/>
    </xf>
    <xf numFmtId="165" fontId="6" fillId="3" borderId="2" xfId="1" applyNumberFormat="1" applyFont="1" applyFill="1" applyBorder="1" applyAlignment="1">
      <alignment horizontal="center" vertical="center" wrapText="1"/>
    </xf>
    <xf numFmtId="165" fontId="7" fillId="4" borderId="2" xfId="1" applyNumberFormat="1" applyFont="1" applyFill="1" applyBorder="1" applyAlignment="1">
      <alignment horizontal="center" vertical="center"/>
    </xf>
    <xf numFmtId="49" fontId="7" fillId="0" borderId="2" xfId="1" applyNumberFormat="1" applyFont="1" applyFill="1" applyBorder="1" applyAlignment="1">
      <alignment horizontal="center" vertical="center" wrapText="1"/>
    </xf>
    <xf numFmtId="164" fontId="9" fillId="0" borderId="0" xfId="1" applyFont="1" applyFill="1" applyBorder="1" applyAlignment="1">
      <alignment vertical="center" wrapText="1"/>
    </xf>
    <xf numFmtId="165" fontId="7" fillId="5" borderId="2" xfId="1" applyNumberFormat="1" applyFont="1" applyFill="1" applyBorder="1" applyAlignment="1">
      <alignment horizontal="center" vertical="center"/>
    </xf>
    <xf numFmtId="164" fontId="7" fillId="2" borderId="0" xfId="1" applyFont="1" applyFill="1" applyBorder="1" applyAlignment="1">
      <alignment vertical="center" wrapText="1"/>
    </xf>
    <xf numFmtId="164" fontId="7" fillId="4" borderId="3" xfId="1" applyFont="1" applyFill="1" applyBorder="1" applyAlignment="1">
      <alignment horizontal="left" vertical="center" wrapText="1"/>
    </xf>
    <xf numFmtId="164" fontId="7" fillId="4" borderId="4" xfId="1" applyFont="1" applyFill="1" applyBorder="1" applyAlignment="1">
      <alignment horizontal="left" vertical="center" wrapText="1"/>
    </xf>
    <xf numFmtId="164" fontId="6" fillId="0" borderId="3" xfId="1" applyFont="1" applyFill="1" applyBorder="1" applyAlignment="1">
      <alignment horizontal="center" vertical="center" wrapText="1"/>
    </xf>
    <xf numFmtId="164" fontId="6" fillId="0" borderId="5" xfId="1" applyFont="1" applyFill="1" applyBorder="1" applyAlignment="1">
      <alignment horizontal="center" vertical="center" wrapText="1"/>
    </xf>
    <xf numFmtId="164" fontId="7" fillId="5" borderId="3" xfId="1" applyFont="1" applyFill="1" applyBorder="1" applyAlignment="1">
      <alignment horizontal="left" vertical="center" wrapText="1"/>
    </xf>
    <xf numFmtId="164" fontId="7" fillId="5" borderId="4" xfId="1" applyFont="1" applyFill="1" applyBorder="1" applyAlignment="1">
      <alignment horizontal="left" vertical="center" wrapText="1"/>
    </xf>
    <xf numFmtId="164" fontId="6" fillId="0" borderId="0" xfId="1" applyFont="1" applyFill="1" applyBorder="1" applyAlignment="1">
      <alignment horizontal="center" vertical="center" wrapText="1"/>
    </xf>
    <xf numFmtId="164" fontId="7" fillId="0" borderId="7" xfId="1" applyFont="1" applyFill="1" applyBorder="1" applyAlignment="1">
      <alignment horizontal="right" vertical="center" wrapText="1"/>
    </xf>
    <xf numFmtId="164" fontId="7" fillId="0" borderId="8" xfId="1" applyFont="1" applyFill="1" applyBorder="1" applyAlignment="1">
      <alignment horizontal="right" vertical="center" wrapText="1"/>
    </xf>
    <xf numFmtId="164" fontId="7" fillId="0" borderId="6" xfId="1" applyFont="1" applyFill="1" applyBorder="1" applyAlignment="1">
      <alignment horizontal="center" vertical="center" wrapText="1"/>
    </xf>
    <xf numFmtId="164" fontId="7" fillId="0" borderId="1" xfId="1" applyFont="1" applyFill="1" applyBorder="1" applyAlignment="1">
      <alignment horizontal="center" vertical="center" wrapText="1"/>
    </xf>
    <xf numFmtId="164" fontId="7" fillId="0" borderId="3" xfId="1" applyFont="1" applyFill="1" applyBorder="1" applyAlignment="1">
      <alignment horizontal="center" vertical="center" wrapText="1"/>
    </xf>
    <xf numFmtId="164" fontId="7" fillId="0" borderId="5" xfId="1" applyFont="1" applyFill="1" applyBorder="1" applyAlignment="1">
      <alignment horizontal="center" vertical="center" wrapText="1"/>
    </xf>
    <xf numFmtId="164" fontId="7" fillId="0" borderId="4" xfId="1" applyFont="1" applyFill="1" applyBorder="1" applyAlignment="1">
      <alignment horizontal="center" vertical="center" wrapText="1"/>
    </xf>
  </cellXfs>
  <cellStyles count="10">
    <cellStyle name="Excel Built-in Normal" xfId="1"/>
    <cellStyle name="Heading" xfId="2"/>
    <cellStyle name="Heading1" xfId="3"/>
    <cellStyle name="Result" xfId="4"/>
    <cellStyle name="Result2" xfId="5"/>
    <cellStyle name="xl58" xfId="6"/>
    <cellStyle name="xl96" xfId="7"/>
    <cellStyle name="Обычный" xfId="0" builtinId="0" customBuiltin="1"/>
    <cellStyle name="Обычный 2" xfId="8"/>
    <cellStyle name="Обычный 3" xfId="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MD27"/>
  <sheetViews>
    <sheetView tabSelected="1" topLeftCell="A16" workbookViewId="0">
      <selection activeCell="D23" sqref="D23"/>
    </sheetView>
  </sheetViews>
  <sheetFormatPr defaultRowHeight="15.75"/>
  <cols>
    <col min="1" max="1" width="23.75" style="1" customWidth="1"/>
    <col min="2" max="2" width="34" style="1" customWidth="1"/>
    <col min="3" max="3" width="18.625" style="19" customWidth="1"/>
    <col min="4" max="4" width="18.5" style="19" customWidth="1"/>
    <col min="5" max="5" width="18.25" style="19" customWidth="1"/>
    <col min="6" max="1018" width="8.5" style="1" customWidth="1"/>
  </cols>
  <sheetData>
    <row r="1" spans="1:5" ht="15.75" customHeight="1">
      <c r="A1" s="26" t="s">
        <v>42</v>
      </c>
      <c r="B1" s="26"/>
      <c r="C1" s="26"/>
      <c r="D1" s="26"/>
      <c r="E1" s="26"/>
    </row>
    <row r="2" spans="1:5" ht="14.25" customHeight="1">
      <c r="A2" s="26"/>
      <c r="B2" s="26"/>
      <c r="C2" s="26"/>
      <c r="D2" s="26"/>
      <c r="E2" s="26"/>
    </row>
    <row r="3" spans="1:5" ht="9.75" customHeight="1">
      <c r="A3" s="26"/>
      <c r="B3" s="26"/>
      <c r="C3" s="26"/>
      <c r="D3" s="26"/>
      <c r="E3" s="26"/>
    </row>
    <row r="4" spans="1:5" ht="24" customHeight="1">
      <c r="A4" s="27" t="s">
        <v>0</v>
      </c>
      <c r="B4" s="28"/>
      <c r="C4" s="28"/>
      <c r="D4" s="28"/>
      <c r="E4" s="28"/>
    </row>
    <row r="5" spans="1:5" ht="30.75" customHeight="1">
      <c r="A5" s="29" t="s">
        <v>1</v>
      </c>
      <c r="B5" s="29" t="s">
        <v>2</v>
      </c>
      <c r="C5" s="31" t="s">
        <v>39</v>
      </c>
      <c r="D5" s="32"/>
      <c r="E5" s="33"/>
    </row>
    <row r="6" spans="1:5" ht="22.5" customHeight="1">
      <c r="A6" s="30"/>
      <c r="B6" s="30"/>
      <c r="C6" s="2" t="s">
        <v>40</v>
      </c>
      <c r="D6" s="2" t="s">
        <v>41</v>
      </c>
      <c r="E6" s="2" t="s">
        <v>43</v>
      </c>
    </row>
    <row r="7" spans="1:5" ht="22.5" customHeight="1">
      <c r="A7" s="3">
        <v>1</v>
      </c>
      <c r="B7" s="3">
        <v>2</v>
      </c>
      <c r="C7" s="4">
        <v>3</v>
      </c>
      <c r="D7" s="3">
        <v>4</v>
      </c>
      <c r="E7" s="4">
        <v>5</v>
      </c>
    </row>
    <row r="8" spans="1:5" s="7" customFormat="1" ht="41.25" customHeight="1">
      <c r="A8" s="5" t="s">
        <v>3</v>
      </c>
      <c r="B8" s="5" t="s">
        <v>4</v>
      </c>
      <c r="C8" s="6">
        <f>C9+C10+C11+C12+C13+C14</f>
        <v>24713200</v>
      </c>
      <c r="D8" s="6">
        <f>D9+D10+D11+D12+D13+D14</f>
        <v>25681900</v>
      </c>
      <c r="E8" s="6">
        <f>E9+E10+E11+E12+E13+E14</f>
        <v>26892000</v>
      </c>
    </row>
    <row r="9" spans="1:5" ht="35.25" customHeight="1">
      <c r="A9" s="8" t="s">
        <v>5</v>
      </c>
      <c r="B9" s="9" t="s">
        <v>6</v>
      </c>
      <c r="C9" s="10">
        <v>7029300</v>
      </c>
      <c r="D9" s="10">
        <v>7590300</v>
      </c>
      <c r="E9" s="10">
        <v>8162400</v>
      </c>
    </row>
    <row r="10" spans="1:5" ht="75.75" customHeight="1">
      <c r="A10" s="8" t="s">
        <v>7</v>
      </c>
      <c r="B10" s="9" t="s">
        <v>8</v>
      </c>
      <c r="C10" s="10">
        <v>2306200</v>
      </c>
      <c r="D10" s="10">
        <v>2362000</v>
      </c>
      <c r="E10" s="10">
        <v>2471000</v>
      </c>
    </row>
    <row r="11" spans="1:5" s="12" customFormat="1" ht="39" customHeight="1">
      <c r="A11" s="8" t="s">
        <v>9</v>
      </c>
      <c r="B11" s="9" t="s">
        <v>10</v>
      </c>
      <c r="C11" s="10">
        <v>2105700</v>
      </c>
      <c r="D11" s="10">
        <v>2253100</v>
      </c>
      <c r="E11" s="10">
        <v>2413000</v>
      </c>
    </row>
    <row r="12" spans="1:5" ht="33.75" customHeight="1">
      <c r="A12" s="8" t="s">
        <v>11</v>
      </c>
      <c r="B12" s="9" t="s">
        <v>12</v>
      </c>
      <c r="C12" s="10">
        <v>11408000</v>
      </c>
      <c r="D12" s="10">
        <v>11862500</v>
      </c>
      <c r="E12" s="10">
        <v>12231600</v>
      </c>
    </row>
    <row r="13" spans="1:5" ht="86.25" customHeight="1">
      <c r="A13" s="8" t="s">
        <v>13</v>
      </c>
      <c r="B13" s="9" t="s">
        <v>14</v>
      </c>
      <c r="C13" s="10">
        <v>1364000</v>
      </c>
      <c r="D13" s="10">
        <v>1364000</v>
      </c>
      <c r="E13" s="10">
        <v>1364000</v>
      </c>
    </row>
    <row r="14" spans="1:5" s="12" customFormat="1" ht="60.75" customHeight="1">
      <c r="A14" s="8" t="s">
        <v>15</v>
      </c>
      <c r="B14" s="9" t="s">
        <v>16</v>
      </c>
      <c r="C14" s="10">
        <v>500000</v>
      </c>
      <c r="D14" s="10">
        <v>250000</v>
      </c>
      <c r="E14" s="10">
        <v>250000</v>
      </c>
    </row>
    <row r="15" spans="1:5" s="12" customFormat="1" ht="39.75" customHeight="1">
      <c r="A15" s="13" t="s">
        <v>17</v>
      </c>
      <c r="B15" s="5" t="s">
        <v>18</v>
      </c>
      <c r="C15" s="14">
        <v>19960117.949999999</v>
      </c>
      <c r="D15" s="14">
        <v>8692811.4399999995</v>
      </c>
      <c r="E15" s="14">
        <v>24105104</v>
      </c>
    </row>
    <row r="16" spans="1:5" s="12" customFormat="1" ht="24" customHeight="1">
      <c r="A16" s="20" t="s">
        <v>19</v>
      </c>
      <c r="B16" s="21"/>
      <c r="C16" s="15">
        <f>C8+C15</f>
        <v>44673317.950000003</v>
      </c>
      <c r="D16" s="15">
        <f>D8+D15</f>
        <v>34374711.439999998</v>
      </c>
      <c r="E16" s="15">
        <f>E8+E15</f>
        <v>50997104</v>
      </c>
    </row>
    <row r="17" spans="1:5" s="12" customFormat="1" ht="36.75" customHeight="1">
      <c r="A17" s="22" t="s">
        <v>20</v>
      </c>
      <c r="B17" s="23"/>
      <c r="C17" s="23"/>
      <c r="D17" s="23"/>
      <c r="E17" s="23"/>
    </row>
    <row r="18" spans="1:5" s="7" customFormat="1" ht="36" customHeight="1">
      <c r="A18" s="16" t="s">
        <v>21</v>
      </c>
      <c r="B18" s="9" t="s">
        <v>22</v>
      </c>
      <c r="C18" s="11">
        <v>57165</v>
      </c>
      <c r="D18" s="11">
        <v>699212.5</v>
      </c>
      <c r="E18" s="11">
        <v>1401765</v>
      </c>
    </row>
    <row r="19" spans="1:5" s="12" customFormat="1" ht="19.5" customHeight="1">
      <c r="A19" s="16" t="s">
        <v>23</v>
      </c>
      <c r="B19" s="9" t="s">
        <v>24</v>
      </c>
      <c r="C19" s="11">
        <v>574746</v>
      </c>
      <c r="D19" s="11">
        <v>600642</v>
      </c>
      <c r="E19" s="11">
        <v>621814</v>
      </c>
    </row>
    <row r="20" spans="1:5" ht="63" customHeight="1">
      <c r="A20" s="16" t="s">
        <v>25</v>
      </c>
      <c r="B20" s="9" t="s">
        <v>26</v>
      </c>
      <c r="C20" s="11">
        <v>274280</v>
      </c>
      <c r="D20" s="11">
        <v>257212</v>
      </c>
      <c r="E20" s="11">
        <v>257212</v>
      </c>
    </row>
    <row r="21" spans="1:5" s="12" customFormat="1" ht="21" customHeight="1">
      <c r="A21" s="16" t="s">
        <v>27</v>
      </c>
      <c r="B21" s="9" t="s">
        <v>28</v>
      </c>
      <c r="C21" s="11">
        <v>31383115</v>
      </c>
      <c r="D21" s="11">
        <v>17721913.870000001</v>
      </c>
      <c r="E21" s="11">
        <v>35940770</v>
      </c>
    </row>
    <row r="22" spans="1:5" s="17" customFormat="1" ht="38.25" customHeight="1">
      <c r="A22" s="16" t="s">
        <v>29</v>
      </c>
      <c r="B22" s="9" t="s">
        <v>30</v>
      </c>
      <c r="C22" s="11">
        <v>12322297.390000001</v>
      </c>
      <c r="D22" s="11">
        <v>15032124.83</v>
      </c>
      <c r="E22" s="11">
        <v>12709969.449999999</v>
      </c>
    </row>
    <row r="23" spans="1:5" ht="23.25" customHeight="1">
      <c r="A23" s="16" t="s">
        <v>31</v>
      </c>
      <c r="B23" s="9" t="s">
        <v>32</v>
      </c>
      <c r="C23" s="11">
        <v>7212</v>
      </c>
      <c r="D23" s="11">
        <v>7212</v>
      </c>
      <c r="E23" s="11">
        <v>7212</v>
      </c>
    </row>
    <row r="24" spans="1:5" ht="18.75" customHeight="1">
      <c r="A24" s="16" t="s">
        <v>33</v>
      </c>
      <c r="B24" s="9" t="s">
        <v>34</v>
      </c>
      <c r="C24" s="11">
        <v>47290.559999999998</v>
      </c>
      <c r="D24" s="11">
        <v>49182.239999999998</v>
      </c>
      <c r="E24" s="11">
        <v>51149.55</v>
      </c>
    </row>
    <row r="25" spans="1:5" ht="36" customHeight="1">
      <c r="A25" s="16" t="s">
        <v>35</v>
      </c>
      <c r="B25" s="9" t="s">
        <v>36</v>
      </c>
      <c r="C25" s="11">
        <v>7212</v>
      </c>
      <c r="D25" s="11">
        <v>7212</v>
      </c>
      <c r="E25" s="11">
        <v>7212</v>
      </c>
    </row>
    <row r="26" spans="1:5" ht="39.75" customHeight="1">
      <c r="A26" s="20" t="s">
        <v>37</v>
      </c>
      <c r="B26" s="21"/>
      <c r="C26" s="15">
        <f>C18+C19+C20+C21+C22+C23+C24+C25</f>
        <v>44673317.950000003</v>
      </c>
      <c r="D26" s="15">
        <f t="shared" ref="D26:E26" si="0">D18+D19+D20+D21+D22+D23+D24+D25</f>
        <v>34374711.440000005</v>
      </c>
      <c r="E26" s="15">
        <f t="shared" si="0"/>
        <v>50997104</v>
      </c>
    </row>
    <row r="27" spans="1:5" ht="25.5" customHeight="1">
      <c r="A27" s="24" t="s">
        <v>38</v>
      </c>
      <c r="B27" s="25"/>
      <c r="C27" s="18">
        <f>C16-C26</f>
        <v>0</v>
      </c>
      <c r="D27" s="18">
        <f>D16-D26</f>
        <v>0</v>
      </c>
      <c r="E27" s="18">
        <f>E16-E26</f>
        <v>0</v>
      </c>
    </row>
  </sheetData>
  <mergeCells count="9">
    <mergeCell ref="A16:B16"/>
    <mergeCell ref="A17:E17"/>
    <mergeCell ref="A26:B26"/>
    <mergeCell ref="A27:B27"/>
    <mergeCell ref="A1:E3"/>
    <mergeCell ref="A4:E4"/>
    <mergeCell ref="A5:A6"/>
    <mergeCell ref="B5:B6"/>
    <mergeCell ref="C5:E5"/>
  </mergeCells>
  <pageMargins left="0.27559055118110237" right="0.15748031496062992" top="0.43307086614173229" bottom="0.74803149606299213" header="0.27559055118110237" footer="0.35433070866141736"/>
  <pageSetup paperSize="9" scale="72" orientation="portrait" r:id="rId1"/>
  <headerFooter alignWithMargins="0">
    <oddHeader>&amp;C&amp;"Arial Cyr,Regular"&amp;10&amp;P</oddHeader>
  </headerFooter>
  <rowBreaks count="1" manualBreakCount="1">
    <brk id="1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прогноз основых характеристик</vt:lpstr>
      <vt:lpstr>'прогноз основых характеристик'!Область_печати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Пользователь</cp:lastModifiedBy>
  <cp:lastPrinted>2018-11-16T12:11:31Z</cp:lastPrinted>
  <dcterms:created xsi:type="dcterms:W3CDTF">2020-11-16T12:32:15Z</dcterms:created>
  <dcterms:modified xsi:type="dcterms:W3CDTF">2022-12-09T11:50:57Z</dcterms:modified>
</cp:coreProperties>
</file>